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 Here" sheetId="1" r:id="rId4"/>
    <sheet name="Household" sheetId="2" r:id="rId5"/>
    <sheet name="Monthly Budget" sheetId="3" r:id="rId6"/>
    <sheet name="Claim Summa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<sst xmlns="http://schemas.openxmlformats.org/spreadsheetml/2006/main" uniqueCount="126">
  <si>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Rule 43 Budget Template</t>
  </si>
  <si>
    <t>Free from MMaintenance - mmaintenance.co.za/rule-43-budget-template</t>
  </si>
  <si>
    <t>What this is</t>
  </si>
  <si>
    <t>A worksheet for the monthly budget behind a Rule 43 application for interim maintenance pending divorce.</t>
  </si>
  <si>
    <t>It applies the portions method South African courts commonly use for shared household costs:</t>
  </si>
  <si>
    <t>each adult in the household counts as 2 portions and each child as 1.</t>
  </si>
  <si>
    <t>How to use it</t>
  </si>
  <si>
    <t>1. Household: enter how many adults and children live in your household.</t>
  </si>
  <si>
    <t>2. Monthly Budget: type each expense in the yellow cells and choose who it is for:</t>
  </si>
  <si>
    <t xml:space="preserve">     Shared   - household costs everyone uses (rent, electricity, groceries). Split by portions.</t>
  </si>
  <si>
    <t xml:space="preserve">     Self     - only for you (your cellphone, your medical aid).</t>
  </si>
  <si>
    <t xml:space="preserve">     Children - only for the children (school fees, crèche, school uniforms).</t>
  </si>
  <si>
    <t>3. Claim Summary: enter both spouses' net monthly incomes. The sheet works out the</t>
  </si>
  <si>
    <t xml:space="preserve">   children's needs, your own shortfall, and a suggested interim maintenance claim.</t>
  </si>
  <si>
    <t>Only yellow cells are inputs. Everything else is a live formula.</t>
  </si>
  <si>
    <t>Important</t>
  </si>
  <si>
    <t>This template is a calculation aid, not legal advice. A Rule 43 application is brought in the</t>
  </si>
  <si>
    <t>High Court with a sworn statement, and divisions have their own practice directives (some</t>
  </si>
  <si>
    <t>require a prescribed financial disclosure form). Attach proof of the expenses you list, and</t>
  </si>
  <si>
    <t>have an attorney check your application before you serve it.</t>
  </si>
  <si>
    <t>Want this done for you?</t>
  </si>
  <si>
    <t>MMaintenance builds the full schedule from your bank statements and generates a Rule 43</t>
  </si>
  <si>
    <t>affidavit draft and court-ready PDF and Excel exports: mmaintenance.co.za</t>
  </si>
  <si>
    <t>Household</t>
  </si>
  <si>
    <t>Who lives in your household? Adults = 2 portions each, children = 1 portion each.</t>
  </si>
  <si>
    <t>Number</t>
  </si>
  <si>
    <t>Portions each</t>
  </si>
  <si>
    <t>Portions</t>
  </si>
  <si>
    <t>Adults (including you)</t>
  </si>
  <si>
    <t>Children</t>
  </si>
  <si>
    <t>Total portions</t>
  </si>
  <si>
    <t>Your share of shared costs</t>
  </si>
  <si>
    <t>Children's share of shared costs</t>
  </si>
  <si>
    <t>Other adults' share (not claimed)</t>
  </si>
  <si>
    <t>Example: you and 2 children = 4 portions. You carry 2/4 (50%) of rent, the children 2/4 (50%).</t>
  </si>
  <si>
    <t>Monthly Budget</t>
  </si>
  <si>
    <t>Yellow cells are inputs. Choose Shared, Self or Children for every line.</t>
  </si>
  <si>
    <t>Expense</t>
  </si>
  <si>
    <t>Monthly amount</t>
  </si>
  <si>
    <t>Who is it for?</t>
  </si>
  <si>
    <t>Your share</t>
  </si>
  <si>
    <t>Children's share</t>
  </si>
  <si>
    <t>Notes / proof</t>
  </si>
  <si>
    <t>Housing</t>
  </si>
  <si>
    <t>Bond / rent / levies</t>
  </si>
  <si>
    <t>Shared</t>
  </si>
  <si>
    <t>Rates and taxes</t>
  </si>
  <si>
    <t>Water and electricity</t>
  </si>
  <si>
    <t>Gas / paraffin</t>
  </si>
  <si>
    <t>Home and household insurance</t>
  </si>
  <si>
    <t>Security / armed response</t>
  </si>
  <si>
    <t>Domestic worker</t>
  </si>
  <si>
    <t>Garden services</t>
  </si>
  <si>
    <t>Repairs and maintenance</t>
  </si>
  <si>
    <t>Food and household</t>
  </si>
  <si>
    <t>Groceries</t>
  </si>
  <si>
    <t>Toiletries and cleaning products</t>
  </si>
  <si>
    <t>Lunches / school tuck</t>
  </si>
  <si>
    <t>Hair care and personal care</t>
  </si>
  <si>
    <t>Self</t>
  </si>
  <si>
    <t>Transport</t>
  </si>
  <si>
    <t>Vehicle instalment</t>
  </si>
  <si>
    <t>Vehicle insurance</t>
  </si>
  <si>
    <t>Fuel</t>
  </si>
  <si>
    <t>Vehicle service and tyres</t>
  </si>
  <si>
    <t>Licence and parking</t>
  </si>
  <si>
    <t>Lift club / school transport</t>
  </si>
  <si>
    <t>Taxi / bus fares</t>
  </si>
  <si>
    <t>Children: education</t>
  </si>
  <si>
    <t>School fees</t>
  </si>
  <si>
    <t>Crèche / aftercare</t>
  </si>
  <si>
    <t>School uniforms</t>
  </si>
  <si>
    <t>Books and stationery</t>
  </si>
  <si>
    <t>Extramural activities</t>
  </si>
  <si>
    <t>School outings and camps</t>
  </si>
  <si>
    <t>Extra lessons / tutoring</t>
  </si>
  <si>
    <t>Medical</t>
  </si>
  <si>
    <t>Medical aid</t>
  </si>
  <si>
    <t>Doctor and dentist (not covered)</t>
  </si>
  <si>
    <t>Medication</t>
  </si>
  <si>
    <t>Optometrist / glasses</t>
  </si>
  <si>
    <t>Therapy (e.g. OT, speech, counselling)</t>
  </si>
  <si>
    <t>Communication and media</t>
  </si>
  <si>
    <t>Cellphone</t>
  </si>
  <si>
    <t>Children's cellphone / data</t>
  </si>
  <si>
    <t>Internet / Wi-Fi</t>
  </si>
  <si>
    <t>TV licence and streaming</t>
  </si>
  <si>
    <t>Clothing and personal</t>
  </si>
  <si>
    <t>Clothing and shoes (you)</t>
  </si>
  <si>
    <t>Clothing and shoes (children)</t>
  </si>
  <si>
    <t>Pocket money</t>
  </si>
  <si>
    <t>Birthday and gift costs</t>
  </si>
  <si>
    <t>Insurance and savings</t>
  </si>
  <si>
    <t>Life insurance</t>
  </si>
  <si>
    <t>Retirement annuity</t>
  </si>
  <si>
    <t>Education policy</t>
  </si>
  <si>
    <t>Recreation</t>
  </si>
  <si>
    <t>Holidays</t>
  </si>
  <si>
    <t>Entertainment and outings</t>
  </si>
  <si>
    <t>Gym / memberships</t>
  </si>
  <si>
    <t>Pets (food and vet)</t>
  </si>
  <si>
    <t>Other</t>
  </si>
  <si>
    <t>TOTAL MONTHLY</t>
  </si>
  <si>
    <t>Claim Summary</t>
  </si>
  <si>
    <t>Interim maintenance pending divorce - estimate for discussion with your attorney.</t>
  </si>
  <si>
    <t>Income</t>
  </si>
  <si>
    <t>Monthly (net)</t>
  </si>
  <si>
    <t>Your net monthly income</t>
  </si>
  <si>
    <t>Your spouse's net monthly income</t>
  </si>
  <si>
    <t>Combined</t>
  </si>
  <si>
    <t>Children's needs</t>
  </si>
  <si>
    <t>Children's monthly needs (from budget)</t>
  </si>
  <si>
    <t>Your spouse's share (by income)</t>
  </si>
  <si>
    <t>Your share (by income)</t>
  </si>
  <si>
    <t>Your own needs</t>
  </si>
  <si>
    <t>Your monthly needs (from budget)</t>
  </si>
  <si>
    <t>Less: your income left after your share of the children</t>
  </si>
  <si>
    <t>Your shortfall (spousal maintenance)</t>
  </si>
  <si>
    <t>Suggested interim claim</t>
  </si>
  <si>
    <t>Maintenance for the children</t>
  </si>
  <si>
    <t>Maintenance for you</t>
  </si>
  <si>
    <t>Contribution towards legal costs (once-off, optional)</t>
  </si>
  <si>
    <t>MONTHLY INTERIM MAINTENANCE CLAIMED</t>
  </si>
  <si>
    <t>How this is worked out: the children's needs are shared between the spouses in proportion to</t>
  </si>
  <si>
    <t>income. Your own claim is your needs less what your income can still cover. Courts weigh</t>
  </si>
  <si>
    <t>reasonableness, the marital standard of living and ability to pay, so treat this as a starting point.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</si>
</sst>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&quot;R&quot; #,##0.00"/>
  </numFmts>
  <fonts count="8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1E3A8A"/>
      <name val="Arial"/>
    </font>
    <font>
      <b val="0"/>
      <i val="1"/>
      <strike val="0"/>
      <u val="none"/>
      <sz val="10"/>
      <color rgb="FF6B7280"/>
      <name val="Arial"/>
    </font>
    <font>
      <b val="1"/>
      <i val="0"/>
      <strike val="0"/>
      <u val="none"/>
      <sz val="12"/>
      <color rgb="FF2563EB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E3A8A"/>
      <name val="Arial"/>
    </font>
    <font>
      <b val="1"/>
      <i val="0"/>
      <strike val="0"/>
      <u val="none"/>
      <sz val="12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1E3A8A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1">
      <alignment vertical="center" textRotation="0" wrapText="false" shrinkToFit="false"/>
    </xf>
    <xf xfId="0" fontId="0" numFmtId="0" fillId="3" borderId="1" applyFont="0" applyNumberFormat="0" applyFill="1" applyBorder="1" applyAlignment="0"/>
    <xf xfId="0" fontId="1" numFmtId="164" fillId="0" borderId="0" applyFont="1" applyNumberFormat="1" applyFill="0" applyBorder="0" applyAlignment="0"/>
    <xf xfId="0" fontId="6" numFmtId="0" fillId="4" borderId="0" applyFont="1" applyNumberFormat="0" applyFill="1" applyBorder="0" applyAlignment="0"/>
    <xf xfId="0" fontId="5" numFmtId="0" fillId="5" borderId="0" applyFont="1" applyNumberFormat="0" applyFill="1" applyBorder="0" applyAlignment="0"/>
    <xf xfId="0" fontId="6" numFmtId="165" fillId="4" borderId="0" applyFont="1" applyNumberFormat="1" applyFill="1" applyBorder="0" applyAlignment="0"/>
    <xf xfId="0" fontId="0" numFmtId="165" fillId="3" borderId="1" applyFont="0" applyNumberFormat="1" applyFill="1" applyBorder="1" applyAlignment="0"/>
    <xf xfId="0" fontId="0" numFmtId="165" fillId="0" borderId="0" applyFont="0" applyNumberFormat="1" applyFill="0" applyBorder="0" applyAlignment="0"/>
    <xf xfId="0" fontId="5" numFmtId="165" fillId="5" borderId="0" applyFont="1" applyNumberFormat="1" applyFill="1" applyBorder="0" applyAlignment="0"/>
    <xf xfId="0" fontId="6" numFmtId="49" fillId="4" borderId="0" applyFont="1" applyNumberFormat="1" applyFill="1" applyBorder="0" applyAlignment="0"/>
    <xf xfId="0" fontId="0" numFmtId="49" fillId="3" borderId="1" applyFont="0" applyNumberFormat="1" applyFill="1" applyBorder="1" applyAlignment="0"/>
    <xf xfId="0" fontId="7" numFmtId="0" fillId="5" borderId="0" applyFont="1" applyNumberFormat="0" applyFill="1" applyBorder="0" applyAlignment="0"/>
    <xf xfId="0" fontId="1" numFmtId="165" fillId="0" borderId="0" applyFont="1" applyNumberFormat="1" applyFill="0" applyBorder="0" applyAlignment="0"/>
    <xf xfId="0" fontId="5" numFmtId="165" fillId="2" borderId="0" applyFont="1" applyNumberFormat="1" applyFill="1" applyBorder="0" applyAlignment="1">
      <alignment vertical="center" textRotation="0" wrapText="false" shrinkToFit="false"/>
    </xf>
    <xf xfId="0" fontId="7" numFmtId="165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maintenance.co.za/register?ref=rule43-template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28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100" customWidth="true" style="0"/>
  </cols>
  <sheetData>
    <row r="1" spans="1:1">
      <c r="A1" s="2" t="s">
        <v>0</v>
      </c>
    </row>
    <row r="2" spans="1:1">
      <c r="A2" s="3" t="s">
        <v>1</v>
      </c>
    </row>
    <row r="4" spans="1:1">
      <c r="A4" s="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9" spans="1:1">
      <c r="A9" s="4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8" spans="1:1">
      <c r="A18" t="s">
        <v>14</v>
      </c>
    </row>
    <row r="20" spans="1:1">
      <c r="A20" s="4" t="s">
        <v>15</v>
      </c>
    </row>
    <row r="21" spans="1:1">
      <c r="A21" t="s">
        <v>16</v>
      </c>
    </row>
    <row r="22" spans="1:1">
      <c r="A22" t="s">
        <v>17</v>
      </c>
    </row>
    <row r="23" spans="1:1">
      <c r="A23" t="s">
        <v>18</v>
      </c>
    </row>
    <row r="24" spans="1:1">
      <c r="A24" t="s">
        <v>19</v>
      </c>
    </row>
    <row r="26" spans="1:1">
      <c r="A26" s="4" t="s">
        <v>20</v>
      </c>
    </row>
    <row r="27" spans="1:1">
      <c r="A27" t="s">
        <v>21</v>
      </c>
    </row>
    <row r="28" spans="1:1">
      <c r="A28" t="s">
        <v>22</v>
      </c>
    </row>
  </sheetData>
  <hyperlinks>
    <hyperlink ref="A28" r:id="rId_hyperlink_1"/>
  </hyperlink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23</v>
      </c>
    </row>
    <row r="2" spans="1:4">
      <c r="A2" s="3" t="s">
        <v>24</v>
      </c>
    </row>
    <row r="4" spans="1:4">
      <c r="A4" s="5"/>
      <c r="B4" s="5" t="s">
        <v>25</v>
      </c>
      <c r="C4" s="5" t="s">
        <v>26</v>
      </c>
      <c r="D4" s="5" t="s">
        <v>27</v>
      </c>
    </row>
    <row r="5" spans="1:4">
      <c r="A5" t="s">
        <v>28</v>
      </c>
      <c r="B5" s="6">
        <v>1</v>
      </c>
      <c r="C5">
        <v>2</v>
      </c>
      <c r="D5">
        <f>B5*C5</f>
        <v>2</v>
      </c>
    </row>
    <row r="6" spans="1:4">
      <c r="A6" t="s">
        <v>29</v>
      </c>
      <c r="B6" s="6">
        <v>2</v>
      </c>
      <c r="C6">
        <v>1</v>
      </c>
      <c r="D6">
        <f>B6*C6</f>
        <v>2</v>
      </c>
    </row>
    <row r="7" spans="1:4">
      <c r="A7" s="1" t="s">
        <v>30</v>
      </c>
      <c r="B7" s="1"/>
      <c r="C7" s="1"/>
      <c r="D7" s="1">
        <f>D5+D6</f>
        <v>4</v>
      </c>
    </row>
    <row r="9" spans="1:4">
      <c r="A9" s="1" t="s">
        <v>31</v>
      </c>
      <c r="B9" s="1"/>
      <c r="C9" s="1"/>
      <c r="D9" s="7">
        <f>IF(D7=0,0,2/D7)</f>
        <v>0.5</v>
      </c>
    </row>
    <row r="10" spans="1:4">
      <c r="A10" s="1" t="s">
        <v>32</v>
      </c>
      <c r="B10" s="1"/>
      <c r="C10" s="1"/>
      <c r="D10" s="7">
        <f>IF(D7=0,0,D6/D7)</f>
        <v>0.5</v>
      </c>
    </row>
    <row r="11" spans="1:4">
      <c r="A11" s="1" t="s">
        <v>33</v>
      </c>
      <c r="B11" s="1"/>
      <c r="C11" s="1"/>
      <c r="D11" s="7">
        <f>IF(D7=0,0,(D5-2)/D7)</f>
        <v>0</v>
      </c>
    </row>
    <row r="13" spans="1:4">
      <c r="A13" s="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66"/>
  <sheetViews>
    <sheetView tabSelected="0" workbookViewId="0" showGridLines="true" showRowColHeaders="1">
      <pane ySplit="4" activePane="bottomLeft" state="frozen" topLeftCell="A5"/>
      <selection pane="bottomLeft" activeCell="C5" sqref="C5:C64"/>
    </sheetView>
  </sheetViews>
  <sheetFormatPr defaultRowHeight="14.4" outlineLevelRow="0" outlineLevelCol="0"/>
  <cols>
    <col min="1" max="1" width="40" customWidth="true" style="0"/>
    <col min="2" max="2" width="18" customWidth="true" style="0"/>
    <col min="3" max="3" width="16" customWidth="true" style="0"/>
    <col min="4" max="4" width="18" customWidth="true" style="0"/>
    <col min="5" max="5" width="18" customWidth="true" style="0"/>
    <col min="6" max="6" width="36" customWidth="true" style="0"/>
  </cols>
  <sheetData>
    <row r="1" spans="1:6">
      <c r="A1" s="2" t="s">
        <v>35</v>
      </c>
    </row>
    <row r="2" spans="1:6">
      <c r="A2" s="3" t="s">
        <v>36</v>
      </c>
    </row>
    <row r="4" spans="1:6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</row>
    <row r="5" spans="1:6">
      <c r="A5" s="8" t="s">
        <v>43</v>
      </c>
      <c r="B5" s="10"/>
      <c r="C5" s="14"/>
      <c r="D5" s="10"/>
      <c r="E5" s="10"/>
      <c r="F5" s="8"/>
    </row>
    <row r="6" spans="1:6">
      <c r="A6" t="s">
        <v>44</v>
      </c>
      <c r="B6" s="11"/>
      <c r="C6" s="15" t="s">
        <v>45</v>
      </c>
      <c r="D6" s="12">
        <f>IF(C6="Self",B6,IF(C6="Shared",B6*Household!$D$9,0))</f>
        <v>0</v>
      </c>
      <c r="E6" s="12">
        <f>IF(C6="Children",B6,IF(C6="Shared",B6*Household!$D$10,0))</f>
        <v>0</v>
      </c>
      <c r="F6" s="6"/>
    </row>
    <row r="7" spans="1:6">
      <c r="A7" t="s">
        <v>46</v>
      </c>
      <c r="B7" s="11"/>
      <c r="C7" s="15" t="s">
        <v>45</v>
      </c>
      <c r="D7" s="12">
        <f>IF(C7="Self",B7,IF(C7="Shared",B7*Household!$D$9,0))</f>
        <v>0</v>
      </c>
      <c r="E7" s="12">
        <f>IF(C7="Children",B7,IF(C7="Shared",B7*Household!$D$10,0))</f>
        <v>0</v>
      </c>
      <c r="F7" s="6"/>
    </row>
    <row r="8" spans="1:6">
      <c r="A8" t="s">
        <v>47</v>
      </c>
      <c r="B8" s="11"/>
      <c r="C8" s="15" t="s">
        <v>45</v>
      </c>
      <c r="D8" s="12">
        <f>IF(C8="Self",B8,IF(C8="Shared",B8*Household!$D$9,0))</f>
        <v>0</v>
      </c>
      <c r="E8" s="12">
        <f>IF(C8="Children",B8,IF(C8="Shared",B8*Household!$D$10,0))</f>
        <v>0</v>
      </c>
      <c r="F8" s="6"/>
    </row>
    <row r="9" spans="1:6">
      <c r="A9" t="s">
        <v>48</v>
      </c>
      <c r="B9" s="11"/>
      <c r="C9" s="15" t="s">
        <v>45</v>
      </c>
      <c r="D9" s="12">
        <f>IF(C9="Self",B9,IF(C9="Shared",B9*Household!$D$9,0))</f>
        <v>0</v>
      </c>
      <c r="E9" s="12">
        <f>IF(C9="Children",B9,IF(C9="Shared",B9*Household!$D$10,0))</f>
        <v>0</v>
      </c>
      <c r="F9" s="6"/>
    </row>
    <row r="10" spans="1:6">
      <c r="A10" t="s">
        <v>49</v>
      </c>
      <c r="B10" s="11"/>
      <c r="C10" s="15" t="s">
        <v>45</v>
      </c>
      <c r="D10" s="12">
        <f>IF(C10="Self",B10,IF(C10="Shared",B10*Household!$D$9,0))</f>
        <v>0</v>
      </c>
      <c r="E10" s="12">
        <f>IF(C10="Children",B10,IF(C10="Shared",B10*Household!$D$10,0))</f>
        <v>0</v>
      </c>
      <c r="F10" s="6"/>
    </row>
    <row r="11" spans="1:6">
      <c r="A11" t="s">
        <v>50</v>
      </c>
      <c r="B11" s="11"/>
      <c r="C11" s="15" t="s">
        <v>45</v>
      </c>
      <c r="D11" s="12">
        <f>IF(C11="Self",B11,IF(C11="Shared",B11*Household!$D$9,0))</f>
        <v>0</v>
      </c>
      <c r="E11" s="12">
        <f>IF(C11="Children",B11,IF(C11="Shared",B11*Household!$D$10,0))</f>
        <v>0</v>
      </c>
      <c r="F11" s="6"/>
    </row>
    <row r="12" spans="1:6">
      <c r="A12" t="s">
        <v>51</v>
      </c>
      <c r="B12" s="11"/>
      <c r="C12" s="15" t="s">
        <v>45</v>
      </c>
      <c r="D12" s="12">
        <f>IF(C12="Self",B12,IF(C12="Shared",B12*Household!$D$9,0))</f>
        <v>0</v>
      </c>
      <c r="E12" s="12">
        <f>IF(C12="Children",B12,IF(C12="Shared",B12*Household!$D$10,0))</f>
        <v>0</v>
      </c>
      <c r="F12" s="6"/>
    </row>
    <row r="13" spans="1:6">
      <c r="A13" t="s">
        <v>52</v>
      </c>
      <c r="B13" s="11"/>
      <c r="C13" s="15" t="s">
        <v>45</v>
      </c>
      <c r="D13" s="12">
        <f>IF(C13="Self",B13,IF(C13="Shared",B13*Household!$D$9,0))</f>
        <v>0</v>
      </c>
      <c r="E13" s="12">
        <f>IF(C13="Children",B13,IF(C13="Shared",B13*Household!$D$10,0))</f>
        <v>0</v>
      </c>
      <c r="F13" s="6"/>
    </row>
    <row r="14" spans="1:6">
      <c r="A14" t="s">
        <v>53</v>
      </c>
      <c r="B14" s="11"/>
      <c r="C14" s="15" t="s">
        <v>45</v>
      </c>
      <c r="D14" s="12">
        <f>IF(C14="Self",B14,IF(C14="Shared",B14*Household!$D$9,0))</f>
        <v>0</v>
      </c>
      <c r="E14" s="12">
        <f>IF(C14="Children",B14,IF(C14="Shared",B14*Household!$D$10,0))</f>
        <v>0</v>
      </c>
      <c r="F14" s="6"/>
    </row>
    <row r="15" spans="1:6">
      <c r="A15" s="8" t="s">
        <v>54</v>
      </c>
      <c r="B15" s="10"/>
      <c r="C15" s="14"/>
      <c r="D15" s="10"/>
      <c r="E15" s="10"/>
      <c r="F15" s="8"/>
    </row>
    <row r="16" spans="1:6">
      <c r="A16" t="s">
        <v>55</v>
      </c>
      <c r="B16" s="11"/>
      <c r="C16" s="15" t="s">
        <v>45</v>
      </c>
      <c r="D16" s="12">
        <f>IF(C16="Self",B16,IF(C16="Shared",B16*Household!$D$9,0))</f>
        <v>0</v>
      </c>
      <c r="E16" s="12">
        <f>IF(C16="Children",B16,IF(C16="Shared",B16*Household!$D$10,0))</f>
        <v>0</v>
      </c>
      <c r="F16" s="6"/>
    </row>
    <row r="17" spans="1:6">
      <c r="A17" t="s">
        <v>56</v>
      </c>
      <c r="B17" s="11"/>
      <c r="C17" s="15" t="s">
        <v>45</v>
      </c>
      <c r="D17" s="12">
        <f>IF(C17="Self",B17,IF(C17="Shared",B17*Household!$D$9,0))</f>
        <v>0</v>
      </c>
      <c r="E17" s="12">
        <f>IF(C17="Children",B17,IF(C17="Shared",B17*Household!$D$10,0))</f>
        <v>0</v>
      </c>
      <c r="F17" s="6"/>
    </row>
    <row r="18" spans="1:6">
      <c r="A18" t="s">
        <v>57</v>
      </c>
      <c r="B18" s="11"/>
      <c r="C18" s="15" t="s">
        <v>29</v>
      </c>
      <c r="D18" s="12">
        <f>IF(C18="Self",B18,IF(C18="Shared",B18*Household!$D$9,0))</f>
        <v>0</v>
      </c>
      <c r="E18" s="12">
        <f>IF(C18="Children",B18,IF(C18="Shared",B18*Household!$D$10,0))</f>
        <v>0</v>
      </c>
      <c r="F18" s="6"/>
    </row>
    <row r="19" spans="1:6">
      <c r="A19" t="s">
        <v>58</v>
      </c>
      <c r="B19" s="11"/>
      <c r="C19" s="15" t="s">
        <v>59</v>
      </c>
      <c r="D19" s="12">
        <f>IF(C19="Self",B19,IF(C19="Shared",B19*Household!$D$9,0))</f>
        <v>0</v>
      </c>
      <c r="E19" s="12">
        <f>IF(C19="Children",B19,IF(C19="Shared",B19*Household!$D$10,0))</f>
        <v>0</v>
      </c>
      <c r="F19" s="6"/>
    </row>
    <row r="20" spans="1:6">
      <c r="A20" s="8" t="s">
        <v>60</v>
      </c>
      <c r="B20" s="10"/>
      <c r="C20" s="14"/>
      <c r="D20" s="10"/>
      <c r="E20" s="10"/>
      <c r="F20" s="8"/>
    </row>
    <row r="21" spans="1:6">
      <c r="A21" t="s">
        <v>61</v>
      </c>
      <c r="B21" s="11"/>
      <c r="C21" s="15" t="s">
        <v>45</v>
      </c>
      <c r="D21" s="12">
        <f>IF(C21="Self",B21,IF(C21="Shared",B21*Household!$D$9,0))</f>
        <v>0</v>
      </c>
      <c r="E21" s="12">
        <f>IF(C21="Children",B21,IF(C21="Shared",B21*Household!$D$10,0))</f>
        <v>0</v>
      </c>
      <c r="F21" s="6"/>
    </row>
    <row r="22" spans="1:6">
      <c r="A22" t="s">
        <v>62</v>
      </c>
      <c r="B22" s="11"/>
      <c r="C22" s="15" t="s">
        <v>45</v>
      </c>
      <c r="D22" s="12">
        <f>IF(C22="Self",B22,IF(C22="Shared",B22*Household!$D$9,0))</f>
        <v>0</v>
      </c>
      <c r="E22" s="12">
        <f>IF(C22="Children",B22,IF(C22="Shared",B22*Household!$D$10,0))</f>
        <v>0</v>
      </c>
      <c r="F22" s="6"/>
    </row>
    <row r="23" spans="1:6">
      <c r="A23" t="s">
        <v>63</v>
      </c>
      <c r="B23" s="11"/>
      <c r="C23" s="15" t="s">
        <v>45</v>
      </c>
      <c r="D23" s="12">
        <f>IF(C23="Self",B23,IF(C23="Shared",B23*Household!$D$9,0))</f>
        <v>0</v>
      </c>
      <c r="E23" s="12">
        <f>IF(C23="Children",B23,IF(C23="Shared",B23*Household!$D$10,0))</f>
        <v>0</v>
      </c>
      <c r="F23" s="6"/>
    </row>
    <row r="24" spans="1:6">
      <c r="A24" t="s">
        <v>64</v>
      </c>
      <c r="B24" s="11"/>
      <c r="C24" s="15" t="s">
        <v>45</v>
      </c>
      <c r="D24" s="12">
        <f>IF(C24="Self",B24,IF(C24="Shared",B24*Household!$D$9,0))</f>
        <v>0</v>
      </c>
      <c r="E24" s="12">
        <f>IF(C24="Children",B24,IF(C24="Shared",B24*Household!$D$10,0))</f>
        <v>0</v>
      </c>
      <c r="F24" s="6"/>
    </row>
    <row r="25" spans="1:6">
      <c r="A25" t="s">
        <v>65</v>
      </c>
      <c r="B25" s="11"/>
      <c r="C25" s="15" t="s">
        <v>45</v>
      </c>
      <c r="D25" s="12">
        <f>IF(C25="Self",B25,IF(C25="Shared",B25*Household!$D$9,0))</f>
        <v>0</v>
      </c>
      <c r="E25" s="12">
        <f>IF(C25="Children",B25,IF(C25="Shared",B25*Household!$D$10,0))</f>
        <v>0</v>
      </c>
      <c r="F25" s="6"/>
    </row>
    <row r="26" spans="1:6">
      <c r="A26" t="s">
        <v>66</v>
      </c>
      <c r="B26" s="11"/>
      <c r="C26" s="15" t="s">
        <v>29</v>
      </c>
      <c r="D26" s="12">
        <f>IF(C26="Self",B26,IF(C26="Shared",B26*Household!$D$9,0))</f>
        <v>0</v>
      </c>
      <c r="E26" s="12">
        <f>IF(C26="Children",B26,IF(C26="Shared",B26*Household!$D$10,0))</f>
        <v>0</v>
      </c>
      <c r="F26" s="6"/>
    </row>
    <row r="27" spans="1:6">
      <c r="A27" t="s">
        <v>67</v>
      </c>
      <c r="B27" s="11"/>
      <c r="C27" s="15" t="s">
        <v>59</v>
      </c>
      <c r="D27" s="12">
        <f>IF(C27="Self",B27,IF(C27="Shared",B27*Household!$D$9,0))</f>
        <v>0</v>
      </c>
      <c r="E27" s="12">
        <f>IF(C27="Children",B27,IF(C27="Shared",B27*Household!$D$10,0))</f>
        <v>0</v>
      </c>
      <c r="F27" s="6"/>
    </row>
    <row r="28" spans="1:6">
      <c r="A28" s="8" t="s">
        <v>68</v>
      </c>
      <c r="B28" s="10"/>
      <c r="C28" s="14"/>
      <c r="D28" s="10"/>
      <c r="E28" s="10"/>
      <c r="F28" s="8"/>
    </row>
    <row r="29" spans="1:6">
      <c r="A29" t="s">
        <v>69</v>
      </c>
      <c r="B29" s="11"/>
      <c r="C29" s="15" t="s">
        <v>29</v>
      </c>
      <c r="D29" s="12">
        <f>IF(C29="Self",B29,IF(C29="Shared",B29*Household!$D$9,0))</f>
        <v>0</v>
      </c>
      <c r="E29" s="12">
        <f>IF(C29="Children",B29,IF(C29="Shared",B29*Household!$D$10,0))</f>
        <v>0</v>
      </c>
      <c r="F29" s="6"/>
    </row>
    <row r="30" spans="1:6">
      <c r="A30" t="s">
        <v>70</v>
      </c>
      <c r="B30" s="11"/>
      <c r="C30" s="15" t="s">
        <v>29</v>
      </c>
      <c r="D30" s="12">
        <f>IF(C30="Self",B30,IF(C30="Shared",B30*Household!$D$9,0))</f>
        <v>0</v>
      </c>
      <c r="E30" s="12">
        <f>IF(C30="Children",B30,IF(C30="Shared",B30*Household!$D$10,0))</f>
        <v>0</v>
      </c>
      <c r="F30" s="6"/>
    </row>
    <row r="31" spans="1:6">
      <c r="A31" t="s">
        <v>71</v>
      </c>
      <c r="B31" s="11"/>
      <c r="C31" s="15" t="s">
        <v>29</v>
      </c>
      <c r="D31" s="12">
        <f>IF(C31="Self",B31,IF(C31="Shared",B31*Household!$D$9,0))</f>
        <v>0</v>
      </c>
      <c r="E31" s="12">
        <f>IF(C31="Children",B31,IF(C31="Shared",B31*Household!$D$10,0))</f>
        <v>0</v>
      </c>
      <c r="F31" s="6"/>
    </row>
    <row r="32" spans="1:6">
      <c r="A32" t="s">
        <v>72</v>
      </c>
      <c r="B32" s="11"/>
      <c r="C32" s="15" t="s">
        <v>29</v>
      </c>
      <c r="D32" s="12">
        <f>IF(C32="Self",B32,IF(C32="Shared",B32*Household!$D$9,0))</f>
        <v>0</v>
      </c>
      <c r="E32" s="12">
        <f>IF(C32="Children",B32,IF(C32="Shared",B32*Household!$D$10,0))</f>
        <v>0</v>
      </c>
      <c r="F32" s="6"/>
    </row>
    <row r="33" spans="1:6">
      <c r="A33" t="s">
        <v>73</v>
      </c>
      <c r="B33" s="11"/>
      <c r="C33" s="15" t="s">
        <v>29</v>
      </c>
      <c r="D33" s="12">
        <f>IF(C33="Self",B33,IF(C33="Shared",B33*Household!$D$9,0))</f>
        <v>0</v>
      </c>
      <c r="E33" s="12">
        <f>IF(C33="Children",B33,IF(C33="Shared",B33*Household!$D$10,0))</f>
        <v>0</v>
      </c>
      <c r="F33" s="6"/>
    </row>
    <row r="34" spans="1:6">
      <c r="A34" t="s">
        <v>74</v>
      </c>
      <c r="B34" s="11"/>
      <c r="C34" s="15" t="s">
        <v>29</v>
      </c>
      <c r="D34" s="12">
        <f>IF(C34="Self",B34,IF(C34="Shared",B34*Household!$D$9,0))</f>
        <v>0</v>
      </c>
      <c r="E34" s="12">
        <f>IF(C34="Children",B34,IF(C34="Shared",B34*Household!$D$10,0))</f>
        <v>0</v>
      </c>
      <c r="F34" s="6"/>
    </row>
    <row r="35" spans="1:6">
      <c r="A35" t="s">
        <v>75</v>
      </c>
      <c r="B35" s="11"/>
      <c r="C35" s="15" t="s">
        <v>29</v>
      </c>
      <c r="D35" s="12">
        <f>IF(C35="Self",B35,IF(C35="Shared",B35*Household!$D$9,0))</f>
        <v>0</v>
      </c>
      <c r="E35" s="12">
        <f>IF(C35="Children",B35,IF(C35="Shared",B35*Household!$D$10,0))</f>
        <v>0</v>
      </c>
      <c r="F35" s="6"/>
    </row>
    <row r="36" spans="1:6">
      <c r="A36" s="8" t="s">
        <v>76</v>
      </c>
      <c r="B36" s="10"/>
      <c r="C36" s="14"/>
      <c r="D36" s="10"/>
      <c r="E36" s="10"/>
      <c r="F36" s="8"/>
    </row>
    <row r="37" spans="1:6">
      <c r="A37" t="s">
        <v>77</v>
      </c>
      <c r="B37" s="11"/>
      <c r="C37" s="15" t="s">
        <v>45</v>
      </c>
      <c r="D37" s="12">
        <f>IF(C37="Self",B37,IF(C37="Shared",B37*Household!$D$9,0))</f>
        <v>0</v>
      </c>
      <c r="E37" s="12">
        <f>IF(C37="Children",B37,IF(C37="Shared",B37*Household!$D$10,0))</f>
        <v>0</v>
      </c>
      <c r="F37" s="6"/>
    </row>
    <row r="38" spans="1:6">
      <c r="A38" t="s">
        <v>78</v>
      </c>
      <c r="B38" s="11"/>
      <c r="C38" s="15" t="s">
        <v>45</v>
      </c>
      <c r="D38" s="12">
        <f>IF(C38="Self",B38,IF(C38="Shared",B38*Household!$D$9,0))</f>
        <v>0</v>
      </c>
      <c r="E38" s="12">
        <f>IF(C38="Children",B38,IF(C38="Shared",B38*Household!$D$10,0))</f>
        <v>0</v>
      </c>
      <c r="F38" s="6"/>
    </row>
    <row r="39" spans="1:6">
      <c r="A39" t="s">
        <v>79</v>
      </c>
      <c r="B39" s="11"/>
      <c r="C39" s="15" t="s">
        <v>45</v>
      </c>
      <c r="D39" s="12">
        <f>IF(C39="Self",B39,IF(C39="Shared",B39*Household!$D$9,0))</f>
        <v>0</v>
      </c>
      <c r="E39" s="12">
        <f>IF(C39="Children",B39,IF(C39="Shared",B39*Household!$D$10,0))</f>
        <v>0</v>
      </c>
      <c r="F39" s="6"/>
    </row>
    <row r="40" spans="1:6">
      <c r="A40" t="s">
        <v>80</v>
      </c>
      <c r="B40" s="11"/>
      <c r="C40" s="15" t="s">
        <v>45</v>
      </c>
      <c r="D40" s="12">
        <f>IF(C40="Self",B40,IF(C40="Shared",B40*Household!$D$9,0))</f>
        <v>0</v>
      </c>
      <c r="E40" s="12">
        <f>IF(C40="Children",B40,IF(C40="Shared",B40*Household!$D$10,0))</f>
        <v>0</v>
      </c>
      <c r="F40" s="6"/>
    </row>
    <row r="41" spans="1:6">
      <c r="A41" t="s">
        <v>81</v>
      </c>
      <c r="B41" s="11"/>
      <c r="C41" s="15" t="s">
        <v>29</v>
      </c>
      <c r="D41" s="12">
        <f>IF(C41="Self",B41,IF(C41="Shared",B41*Household!$D$9,0))</f>
        <v>0</v>
      </c>
      <c r="E41" s="12">
        <f>IF(C41="Children",B41,IF(C41="Shared",B41*Household!$D$10,0))</f>
        <v>0</v>
      </c>
      <c r="F41" s="6"/>
    </row>
    <row r="42" spans="1:6">
      <c r="A42" s="8" t="s">
        <v>82</v>
      </c>
      <c r="B42" s="10"/>
      <c r="C42" s="14"/>
      <c r="D42" s="10"/>
      <c r="E42" s="10"/>
      <c r="F42" s="8"/>
    </row>
    <row r="43" spans="1:6">
      <c r="A43" t="s">
        <v>83</v>
      </c>
      <c r="B43" s="11"/>
      <c r="C43" s="15" t="s">
        <v>59</v>
      </c>
      <c r="D43" s="12">
        <f>IF(C43="Self",B43,IF(C43="Shared",B43*Household!$D$9,0))</f>
        <v>0</v>
      </c>
      <c r="E43" s="12">
        <f>IF(C43="Children",B43,IF(C43="Shared",B43*Household!$D$10,0))</f>
        <v>0</v>
      </c>
      <c r="F43" s="6"/>
    </row>
    <row r="44" spans="1:6">
      <c r="A44" t="s">
        <v>84</v>
      </c>
      <c r="B44" s="11"/>
      <c r="C44" s="15" t="s">
        <v>29</v>
      </c>
      <c r="D44" s="12">
        <f>IF(C44="Self",B44,IF(C44="Shared",B44*Household!$D$9,0))</f>
        <v>0</v>
      </c>
      <c r="E44" s="12">
        <f>IF(C44="Children",B44,IF(C44="Shared",B44*Household!$D$10,0))</f>
        <v>0</v>
      </c>
      <c r="F44" s="6"/>
    </row>
    <row r="45" spans="1:6">
      <c r="A45" t="s">
        <v>85</v>
      </c>
      <c r="B45" s="11"/>
      <c r="C45" s="15" t="s">
        <v>45</v>
      </c>
      <c r="D45" s="12">
        <f>IF(C45="Self",B45,IF(C45="Shared",B45*Household!$D$9,0))</f>
        <v>0</v>
      </c>
      <c r="E45" s="12">
        <f>IF(C45="Children",B45,IF(C45="Shared",B45*Household!$D$10,0))</f>
        <v>0</v>
      </c>
      <c r="F45" s="6"/>
    </row>
    <row r="46" spans="1:6">
      <c r="A46" t="s">
        <v>86</v>
      </c>
      <c r="B46" s="11"/>
      <c r="C46" s="15" t="s">
        <v>45</v>
      </c>
      <c r="D46" s="12">
        <f>IF(C46="Self",B46,IF(C46="Shared",B46*Household!$D$9,0))</f>
        <v>0</v>
      </c>
      <c r="E46" s="12">
        <f>IF(C46="Children",B46,IF(C46="Shared",B46*Household!$D$10,0))</f>
        <v>0</v>
      </c>
      <c r="F46" s="6"/>
    </row>
    <row r="47" spans="1:6">
      <c r="A47" s="8" t="s">
        <v>87</v>
      </c>
      <c r="B47" s="10"/>
      <c r="C47" s="14"/>
      <c r="D47" s="10"/>
      <c r="E47" s="10"/>
      <c r="F47" s="8"/>
    </row>
    <row r="48" spans="1:6">
      <c r="A48" t="s">
        <v>88</v>
      </c>
      <c r="B48" s="11"/>
      <c r="C48" s="15" t="s">
        <v>59</v>
      </c>
      <c r="D48" s="12">
        <f>IF(C48="Self",B48,IF(C48="Shared",B48*Household!$D$9,0))</f>
        <v>0</v>
      </c>
      <c r="E48" s="12">
        <f>IF(C48="Children",B48,IF(C48="Shared",B48*Household!$D$10,0))</f>
        <v>0</v>
      </c>
      <c r="F48" s="6"/>
    </row>
    <row r="49" spans="1:6">
      <c r="A49" t="s">
        <v>89</v>
      </c>
      <c r="B49" s="11"/>
      <c r="C49" s="15" t="s">
        <v>29</v>
      </c>
      <c r="D49" s="12">
        <f>IF(C49="Self",B49,IF(C49="Shared",B49*Household!$D$9,0))</f>
        <v>0</v>
      </c>
      <c r="E49" s="12">
        <f>IF(C49="Children",B49,IF(C49="Shared",B49*Household!$D$10,0))</f>
        <v>0</v>
      </c>
      <c r="F49" s="6"/>
    </row>
    <row r="50" spans="1:6">
      <c r="A50" t="s">
        <v>90</v>
      </c>
      <c r="B50" s="11"/>
      <c r="C50" s="15" t="s">
        <v>29</v>
      </c>
      <c r="D50" s="12">
        <f>IF(C50="Self",B50,IF(C50="Shared",B50*Household!$D$9,0))</f>
        <v>0</v>
      </c>
      <c r="E50" s="12">
        <f>IF(C50="Children",B50,IF(C50="Shared",B50*Household!$D$10,0))</f>
        <v>0</v>
      </c>
      <c r="F50" s="6"/>
    </row>
    <row r="51" spans="1:6">
      <c r="A51" t="s">
        <v>91</v>
      </c>
      <c r="B51" s="11"/>
      <c r="C51" s="15" t="s">
        <v>29</v>
      </c>
      <c r="D51" s="12">
        <f>IF(C51="Self",B51,IF(C51="Shared",B51*Household!$D$9,0))</f>
        <v>0</v>
      </c>
      <c r="E51" s="12">
        <f>IF(C51="Children",B51,IF(C51="Shared",B51*Household!$D$10,0))</f>
        <v>0</v>
      </c>
      <c r="F51" s="6"/>
    </row>
    <row r="52" spans="1:6">
      <c r="A52" s="8" t="s">
        <v>92</v>
      </c>
      <c r="B52" s="10"/>
      <c r="C52" s="14"/>
      <c r="D52" s="10"/>
      <c r="E52" s="10"/>
      <c r="F52" s="8"/>
    </row>
    <row r="53" spans="1:6">
      <c r="A53" t="s">
        <v>93</v>
      </c>
      <c r="B53" s="11"/>
      <c r="C53" s="15" t="s">
        <v>59</v>
      </c>
      <c r="D53" s="12">
        <f>IF(C53="Self",B53,IF(C53="Shared",B53*Household!$D$9,0))</f>
        <v>0</v>
      </c>
      <c r="E53" s="12">
        <f>IF(C53="Children",B53,IF(C53="Shared",B53*Household!$D$10,0))</f>
        <v>0</v>
      </c>
      <c r="F53" s="6"/>
    </row>
    <row r="54" spans="1:6">
      <c r="A54" t="s">
        <v>94</v>
      </c>
      <c r="B54" s="11"/>
      <c r="C54" s="15" t="s">
        <v>59</v>
      </c>
      <c r="D54" s="12">
        <f>IF(C54="Self",B54,IF(C54="Shared",B54*Household!$D$9,0))</f>
        <v>0</v>
      </c>
      <c r="E54" s="12">
        <f>IF(C54="Children",B54,IF(C54="Shared",B54*Household!$D$10,0))</f>
        <v>0</v>
      </c>
      <c r="F54" s="6"/>
    </row>
    <row r="55" spans="1:6">
      <c r="A55" t="s">
        <v>95</v>
      </c>
      <c r="B55" s="11"/>
      <c r="C55" s="15" t="s">
        <v>29</v>
      </c>
      <c r="D55" s="12">
        <f>IF(C55="Self",B55,IF(C55="Shared",B55*Household!$D$9,0))</f>
        <v>0</v>
      </c>
      <c r="E55" s="12">
        <f>IF(C55="Children",B55,IF(C55="Shared",B55*Household!$D$10,0))</f>
        <v>0</v>
      </c>
      <c r="F55" s="6"/>
    </row>
    <row r="56" spans="1:6">
      <c r="A56" s="8" t="s">
        <v>96</v>
      </c>
      <c r="B56" s="10"/>
      <c r="C56" s="14"/>
      <c r="D56" s="10"/>
      <c r="E56" s="10"/>
      <c r="F56" s="8"/>
    </row>
    <row r="57" spans="1:6">
      <c r="A57" t="s">
        <v>97</v>
      </c>
      <c r="B57" s="11"/>
      <c r="C57" s="15" t="s">
        <v>45</v>
      </c>
      <c r="D57" s="12">
        <f>IF(C57="Self",B57,IF(C57="Shared",B57*Household!$D$9,0))</f>
        <v>0</v>
      </c>
      <c r="E57" s="12">
        <f>IF(C57="Children",B57,IF(C57="Shared",B57*Household!$D$10,0))</f>
        <v>0</v>
      </c>
      <c r="F57" s="6"/>
    </row>
    <row r="58" spans="1:6">
      <c r="A58" t="s">
        <v>98</v>
      </c>
      <c r="B58" s="11"/>
      <c r="C58" s="15" t="s">
        <v>45</v>
      </c>
      <c r="D58" s="12">
        <f>IF(C58="Self",B58,IF(C58="Shared",B58*Household!$D$9,0))</f>
        <v>0</v>
      </c>
      <c r="E58" s="12">
        <f>IF(C58="Children",B58,IF(C58="Shared",B58*Household!$D$10,0))</f>
        <v>0</v>
      </c>
      <c r="F58" s="6"/>
    </row>
    <row r="59" spans="1:6">
      <c r="A59" t="s">
        <v>99</v>
      </c>
      <c r="B59" s="11"/>
      <c r="C59" s="15" t="s">
        <v>59</v>
      </c>
      <c r="D59" s="12">
        <f>IF(C59="Self",B59,IF(C59="Shared",B59*Household!$D$9,0))</f>
        <v>0</v>
      </c>
      <c r="E59" s="12">
        <f>IF(C59="Children",B59,IF(C59="Shared",B59*Household!$D$10,0))</f>
        <v>0</v>
      </c>
      <c r="F59" s="6"/>
    </row>
    <row r="60" spans="1:6">
      <c r="A60" t="s">
        <v>100</v>
      </c>
      <c r="B60" s="11"/>
      <c r="C60" s="15" t="s">
        <v>45</v>
      </c>
      <c r="D60" s="12">
        <f>IF(C60="Self",B60,IF(C60="Shared",B60*Household!$D$9,0))</f>
        <v>0</v>
      </c>
      <c r="E60" s="12">
        <f>IF(C60="Children",B60,IF(C60="Shared",B60*Household!$D$10,0))</f>
        <v>0</v>
      </c>
      <c r="F60" s="6"/>
    </row>
    <row r="61" spans="1:6">
      <c r="A61" s="8" t="s">
        <v>101</v>
      </c>
      <c r="B61" s="10"/>
      <c r="C61" s="14"/>
      <c r="D61" s="10"/>
      <c r="E61" s="10"/>
      <c r="F61" s="8"/>
    </row>
    <row r="62" spans="1:6">
      <c r="A62" s="6"/>
      <c r="B62" s="11"/>
      <c r="C62" s="15" t="s">
        <v>45</v>
      </c>
      <c r="D62" s="12">
        <f>IF(C62="Self",B62,IF(C62="Shared",B62*Household!$D$9,0))</f>
        <v>0</v>
      </c>
      <c r="E62" s="12">
        <f>IF(C62="Children",B62,IF(C62="Shared",B62*Household!$D$10,0))</f>
        <v>0</v>
      </c>
      <c r="F62" s="6"/>
    </row>
    <row r="63" spans="1:6">
      <c r="A63" s="6"/>
      <c r="B63" s="11"/>
      <c r="C63" s="15" t="s">
        <v>45</v>
      </c>
      <c r="D63" s="12">
        <f>IF(C63="Self",B63,IF(C63="Shared",B63*Household!$D$9,0))</f>
        <v>0</v>
      </c>
      <c r="E63" s="12">
        <f>IF(C63="Children",B63,IF(C63="Shared",B63*Household!$D$10,0))</f>
        <v>0</v>
      </c>
      <c r="F63" s="6"/>
    </row>
    <row r="64" spans="1:6">
      <c r="A64" s="6"/>
      <c r="B64" s="11"/>
      <c r="C64" s="15" t="s">
        <v>45</v>
      </c>
      <c r="D64" s="12">
        <f>IF(C64="Self",B64,IF(C64="Shared",B64*Household!$D$9,0))</f>
        <v>0</v>
      </c>
      <c r="E64" s="12">
        <f>IF(C64="Children",B64,IF(C64="Shared",B64*Household!$D$10,0))</f>
        <v>0</v>
      </c>
      <c r="F64" s="6"/>
    </row>
    <row r="65" spans="1:6">
      <c r="B65" s="12"/>
      <c r="C65" s="12"/>
      <c r="D65" s="12"/>
      <c r="E65" s="12"/>
    </row>
    <row r="66" spans="1:6">
      <c r="A66" s="9" t="s">
        <v>102</v>
      </c>
      <c r="B66" s="13">
        <f>SUM(B5:B64)</f>
        <v>0</v>
      </c>
      <c r="C66" s="13"/>
      <c r="D66" s="13">
        <f>SUM(D5:D64)</f>
        <v>0</v>
      </c>
      <c r="E66" s="13">
        <f>SUM(E5:E64)</f>
        <v>0</v>
      </c>
      <c r="F66" s="9"/>
    </row>
  </sheetData>
  <dataValidations count="50">
    <dataValidation type="list" errorStyle="stop" operator="between" allowBlank="0" showDropDown="0" showInputMessage="0" showErrorMessage="1" errorTitle="Choose an option" error="Pick Shared, Self or Children." sqref="C6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7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8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9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0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1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2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3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4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6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7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8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19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1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2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3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4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5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6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7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29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0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1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2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3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4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5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7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8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39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0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1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3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4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5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6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8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49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0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1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3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4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5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7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8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59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60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62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63">
      <formula1>"Shared,Self,Children"</formula1>
    </dataValidation>
    <dataValidation type="list" errorStyle="stop" operator="between" allowBlank="0" showDropDown="0" showInputMessage="0" showErrorMessage="1" errorTitle="Choose an option" error="Pick Shared, Self or Children." sqref="C64">
      <formula1>"Shared,Self,Children"</formula1>
    </dataValidation>
  </dataValidation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7"/>
  <sheetViews>
    <sheetView tabSelected="0" workbookViewId="0" showGridLines="true" showRowColHeaders="1">
      <selection activeCell="A25" sqref="A25:A27"/>
    </sheetView>
  </sheetViews>
  <sheetFormatPr defaultRowHeight="14.4" outlineLevelRow="0" outlineLevelCol="0"/>
  <cols>
    <col min="1" max="1" width="56" customWidth="true" style="0"/>
    <col min="2" max="2" width="22" customWidth="true" style="0"/>
  </cols>
  <sheetData>
    <row r="1" spans="1:2">
      <c r="A1" s="2" t="s">
        <v>103</v>
      </c>
    </row>
    <row r="2" spans="1:2">
      <c r="A2" s="3" t="s">
        <v>104</v>
      </c>
    </row>
    <row r="4" spans="1:2">
      <c r="A4" s="5" t="s">
        <v>105</v>
      </c>
      <c r="B4" s="5" t="s">
        <v>106</v>
      </c>
    </row>
    <row r="5" spans="1:2">
      <c r="A5" t="s">
        <v>107</v>
      </c>
      <c r="B5" s="11"/>
    </row>
    <row r="6" spans="1:2">
      <c r="A6" t="s">
        <v>108</v>
      </c>
      <c r="B6" s="11"/>
    </row>
    <row r="7" spans="1:2">
      <c r="A7" s="1" t="s">
        <v>109</v>
      </c>
      <c r="B7" s="17">
        <f>B5+B6</f>
        <v>0</v>
      </c>
    </row>
    <row r="8" spans="1:2">
      <c r="B8" s="12"/>
    </row>
    <row r="9" spans="1:2">
      <c r="A9" s="5" t="s">
        <v>110</v>
      </c>
      <c r="B9" s="18"/>
    </row>
    <row r="10" spans="1:2">
      <c r="A10" t="s">
        <v>111</v>
      </c>
      <c r="B10" s="12">
        <f>'Monthly Budget'!E66</f>
        <v>0</v>
      </c>
    </row>
    <row r="11" spans="1:2">
      <c r="A11" t="s">
        <v>112</v>
      </c>
      <c r="B11" s="12">
        <f>IF(B7=0,0,B10*B6/B7)</f>
        <v>0</v>
      </c>
    </row>
    <row r="12" spans="1:2">
      <c r="A12" t="s">
        <v>113</v>
      </c>
      <c r="B12" s="12">
        <f>B10-B11</f>
        <v>0</v>
      </c>
    </row>
    <row r="13" spans="1:2">
      <c r="B13" s="12"/>
    </row>
    <row r="14" spans="1:2">
      <c r="A14" s="5" t="s">
        <v>114</v>
      </c>
      <c r="B14" s="18"/>
    </row>
    <row r="15" spans="1:2">
      <c r="A15" t="s">
        <v>115</v>
      </c>
      <c r="B15" s="12">
        <f>'Monthly Budget'!D66</f>
        <v>0</v>
      </c>
    </row>
    <row r="16" spans="1:2">
      <c r="A16" t="s">
        <v>116</v>
      </c>
      <c r="B16" s="12">
        <f>MAX(0,B5-B12)</f>
        <v>0</v>
      </c>
    </row>
    <row r="17" spans="1:2">
      <c r="A17" t="s">
        <v>117</v>
      </c>
      <c r="B17" s="12">
        <f>MAX(0,B15-B16)</f>
        <v>0</v>
      </c>
    </row>
    <row r="18" spans="1:2">
      <c r="B18" s="12"/>
    </row>
    <row r="19" spans="1:2">
      <c r="A19" s="5" t="s">
        <v>118</v>
      </c>
      <c r="B19" s="18"/>
    </row>
    <row r="20" spans="1:2">
      <c r="A20" t="s">
        <v>119</v>
      </c>
      <c r="B20" s="12">
        <f>B11</f>
        <v>0</v>
      </c>
    </row>
    <row r="21" spans="1:2">
      <c r="A21" t="s">
        <v>120</v>
      </c>
      <c r="B21" s="12">
        <f>B17</f>
        <v>0</v>
      </c>
    </row>
    <row r="22" spans="1:2">
      <c r="A22" t="s">
        <v>121</v>
      </c>
      <c r="B22" s="11"/>
    </row>
    <row r="23" spans="1:2">
      <c r="A23" s="16" t="s">
        <v>122</v>
      </c>
      <c r="B23" s="19">
        <f>B20+B21</f>
        <v>0</v>
      </c>
    </row>
    <row r="25" spans="1:2">
      <c r="A25" s="3" t="s">
        <v>123</v>
      </c>
    </row>
    <row r="26" spans="1:2">
      <c r="A26" s="3" t="s">
        <v>124</v>
      </c>
    </row>
    <row r="27" spans="1:2">
      <c r="A27" s="3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Household</vt:lpstr>
      <vt:lpstr>Monthly Budget</vt:lpstr>
      <vt:lpstr>Claim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MMaintenance</dc:creator>
  <cp:lastModifiedBy>Unknown Creator</cp:lastModifiedBy>
  <dcterms:created xsi:type="dcterms:W3CDTF">2026-10-15T13:58:04+00:00</dcterms:created>
  <dcterms:modified xsi:type="dcterms:W3CDTF">2026-10-15T13:58:04+00:00</dcterms:modified>
  <dc:title>Rule 43 Budget Template</dc:title>
  <dc:description>Free template from https://mmaintenance.co.za/rule-43-budget-template</dc:description>
  <dc:subject>Interim maintenance budget for a Rule 43 application (South Africa)</dc:subject>
  <cp:keywords/>
  <cp:category/>
</cp:coreProperties>
</file>